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Cost Estimate" sheetId="1" r:id="rId4"/>
  </sheets>
  <definedNames/>
  <calcPr/>
  <extLst>
    <ext uri="GoogleSheetsCustomDataVersion2">
      <go:sheetsCustomData xmlns:go="http://customooxmlschemas.google.com/" r:id="rId5" roundtripDataChecksum="dcPobxGQpVPp7ss/hYsjWgruKNpf/0jwSrNKE5W8XT0="/>
    </ext>
  </extLst>
</workbook>
</file>

<file path=xl/sharedStrings.xml><?xml version="1.0" encoding="utf-8"?>
<sst xmlns="http://schemas.openxmlformats.org/spreadsheetml/2006/main" count="134" uniqueCount="71">
  <si>
    <t>RENCANA ANGGARAN BIAYA</t>
  </si>
  <si>
    <t>Kementerian Negara/Lembaga</t>
  </si>
  <si>
    <t>:</t>
  </si>
  <si>
    <t>(011) Kementerian Luar Negeri</t>
  </si>
  <si>
    <t>Unit Eselon I</t>
  </si>
  <si>
    <t>(01) Kedutaan Besar Republik Indonesia d</t>
  </si>
  <si>
    <t>Program</t>
  </si>
  <si>
    <t>(011.01.02) Program Peningkatan Sarana dan Prasarana Aparatur Kementerian Luar Negeri</t>
  </si>
  <si>
    <t>Hasil</t>
  </si>
  <si>
    <t>Meningkatnya Kualitas Dukungan Sarana dan Prasarana Kementerian Luar Negeri</t>
  </si>
  <si>
    <t>Unit Eselon II/Satker</t>
  </si>
  <si>
    <t>(403721) KBRI</t>
  </si>
  <si>
    <t>Kegiatan</t>
  </si>
  <si>
    <t xml:space="preserve">(6023) Peningkatan Sarana dan Prasarana Kementerian Luar Negeri </t>
  </si>
  <si>
    <t>Indikator Kinerja Kegiatan</t>
  </si>
  <si>
    <t>Tingkat Efektifitas Pelayanan Pemenuhan Kebutuhan Pengadaan Sarana dan Prasarana Pusat dan Perwakilan</t>
  </si>
  <si>
    <t>Satuan Ukur dan Jenis Keluaran</t>
  </si>
  <si>
    <t>Layanan Internal (Overhead)</t>
  </si>
  <si>
    <t>Volume</t>
  </si>
  <si>
    <t>Satu Paket</t>
  </si>
  <si>
    <t>kurs tengah BI per tanggal 14 Agustus 2025</t>
  </si>
  <si>
    <t>No</t>
  </si>
  <si>
    <t>Tahapan dan Komponen Biaya</t>
  </si>
  <si>
    <t>Volume dan Satuan</t>
  </si>
  <si>
    <t>Jumlah</t>
  </si>
  <si>
    <t>Satuan</t>
  </si>
  <si>
    <t>Harga Satuan</t>
  </si>
  <si>
    <t>Total Biaya
(IDR)</t>
  </si>
  <si>
    <t>Total Biaya
(USD)</t>
  </si>
  <si>
    <t>Keterangan</t>
  </si>
  <si>
    <t>5
(3x4)</t>
  </si>
  <si>
    <t>8
(5x7)</t>
  </si>
  <si>
    <t>Vol</t>
  </si>
  <si>
    <t>Sat</t>
  </si>
  <si>
    <t>TAHAP PERSIAPAN</t>
  </si>
  <si>
    <t>Tahap Persiapan I</t>
  </si>
  <si>
    <t>Belanja Bahan</t>
  </si>
  <si>
    <t>-</t>
  </si>
  <si>
    <t>Belanja ATK</t>
  </si>
  <si>
    <t>Pkt</t>
  </si>
  <si>
    <t>KGT</t>
  </si>
  <si>
    <t>Belanja Konsumsi (Makan)</t>
  </si>
  <si>
    <t>Org</t>
  </si>
  <si>
    <t>Kl</t>
  </si>
  <si>
    <t>OK</t>
  </si>
  <si>
    <t>SBM</t>
  </si>
  <si>
    <t>Belanja Konsumsi (Kudapan)</t>
  </si>
  <si>
    <t>Belanja Barang Non Operasional</t>
  </si>
  <si>
    <t>Biaya Penginapan Gol III - Jawa Barat</t>
  </si>
  <si>
    <t>Hr</t>
  </si>
  <si>
    <t>OHK</t>
  </si>
  <si>
    <t>Transportasi Jakarta-Bandung</t>
  </si>
  <si>
    <t>Belanja Perjalanan Dinas - Luar Kota</t>
  </si>
  <si>
    <t>Uang Harian - Jawa Barat</t>
  </si>
  <si>
    <t>TAHAP PELAKSANAAN PEKERJAAN</t>
  </si>
  <si>
    <t>Tahap Pelaksanaan Pekerjaan Gedung Kantor Perwakilan</t>
  </si>
  <si>
    <t xml:space="preserve">Jasa Pekerjaan Perbaikan </t>
  </si>
  <si>
    <t>Estimasi Addendum</t>
  </si>
  <si>
    <t>TAHAP EVALUASI PEKERJAAN</t>
  </si>
  <si>
    <t>Biaya Perjalanan Dinas - Luar Negeri (</t>
  </si>
  <si>
    <t>Tiket Perjalanan Dinas Kelas Bisnis (JakartaPP)</t>
  </si>
  <si>
    <t>Tiket Perjalanan Dinas Kelas Ekonomi (Jakarta PP)</t>
  </si>
  <si>
    <t xml:space="preserve">Uang Harian Perjalanan Dinas Golongan B (Es 2) - </t>
  </si>
  <si>
    <t>Uang Harian Perjalanan Dinas Golongan C -</t>
  </si>
  <si>
    <t>Uang Harian Perjalanan Dinas Golongan B (Es 2) -</t>
  </si>
  <si>
    <t>Transportasi Bandara Jakarta</t>
  </si>
  <si>
    <t>HK</t>
  </si>
  <si>
    <t>TOTAL BIAYA</t>
  </si>
  <si>
    <t>Terbilang :</t>
  </si>
  <si>
    <t>Jakarta, 14 Agustus 2025</t>
  </si>
  <si>
    <t>Kuasa Pengguna Anggaran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</si>
</sst>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_);_(@_)"/>
    <numFmt numFmtId="165" formatCode="[$Rp]#,##0.00"/>
    <numFmt numFmtId="166" formatCode="[$Rp]#,##0"/>
    <numFmt numFmtId="167" formatCode="&quot;$&quot;#,##0.00"/>
    <numFmt numFmtId="168" formatCode="_(* #,##0.00_);_(* \(#,##0.00\);_(* &quot;-&quot;??_);_(@_)"/>
  </numFmts>
  <fonts count="12">
    <font>
      <sz val="11.0"/>
      <color theme="1"/>
      <name val="Calibri"/>
      <scheme val="minor"/>
    </font>
    <font>
      <b/>
      <u/>
      <sz val="12.0"/>
      <color theme="1"/>
      <name val="Arial"/>
    </font>
    <font>
      <b/>
      <u/>
      <sz val="12.0"/>
      <color theme="1"/>
      <name val="Arial"/>
    </font>
    <font>
      <sz val="12.0"/>
      <color theme="1"/>
      <name val="Arial"/>
    </font>
    <font>
      <sz val="12.0"/>
      <color rgb="FFFF0000"/>
      <name val="Arial"/>
    </font>
    <font>
      <color theme="1"/>
      <name val="Calibri"/>
    </font>
    <font>
      <i/>
      <sz val="12.0"/>
      <color theme="1"/>
      <name val="Arial"/>
    </font>
    <font>
      <b/>
      <sz val="12.0"/>
      <color theme="1"/>
      <name val="Arial"/>
    </font>
    <font/>
    <font>
      <b/>
      <sz val="9.0"/>
      <color theme="1"/>
      <name val="Arial"/>
    </font>
    <font>
      <b/>
      <sz val="12.0"/>
      <color rgb="FF1155CC"/>
      <name val="Arial"/>
    </font>
    <font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29">
    <border/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right style="dotted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tted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tted">
        <color rgb="FF000000"/>
      </top>
      <bottom style="dotted">
        <color rgb="FF000000"/>
      </bottom>
    </border>
    <border>
      <right style="double">
        <color rgb="FF000000"/>
      </right>
      <top style="dotted">
        <color rgb="FF000000"/>
      </top>
    </border>
    <border>
      <left style="double">
        <color rgb="FF000000"/>
      </left>
      <right style="dotted">
        <color rgb="FF000000"/>
      </right>
      <top style="double">
        <color rgb="FF000000"/>
      </top>
      <bottom style="dotted">
        <color rgb="FF000000"/>
      </bottom>
    </border>
    <border>
      <left style="dotted">
        <color rgb="FF000000"/>
      </left>
      <top style="double">
        <color rgb="FF000000"/>
      </top>
      <bottom style="dotted">
        <color rgb="FF000000"/>
      </bottom>
    </border>
    <border>
      <top style="double">
        <color rgb="FF000000"/>
      </top>
      <bottom style="dotted">
        <color rgb="FF000000"/>
      </bottom>
    </border>
    <border>
      <right style="dotted">
        <color rgb="FF000000"/>
      </right>
      <top style="double">
        <color rgb="FF000000"/>
      </top>
      <bottom style="dotted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tted">
        <color rgb="FF000000"/>
      </bottom>
    </border>
    <border>
      <right style="double">
        <color rgb="FF000000"/>
      </right>
      <top style="double">
        <color rgb="FF000000"/>
      </top>
      <bottom style="dotted">
        <color rgb="FF000000"/>
      </bottom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right style="double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 style="dotted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top style="dotted">
        <color rgb="FF000000"/>
      </top>
      <bottom style="double">
        <color rgb="FF000000"/>
      </bottom>
    </border>
    <border>
      <top style="dotted">
        <color rgb="FF000000"/>
      </top>
      <bottom style="double">
        <color rgb="FF000000"/>
      </bottom>
    </border>
    <border>
      <right style="dotted">
        <color rgb="FF000000"/>
      </right>
      <top style="dotted">
        <color rgb="FF000000"/>
      </top>
      <bottom style="double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rgb="FF000000"/>
      </bottom>
    </border>
    <border>
      <right style="double">
        <color rgb="FF000000"/>
      </right>
      <top style="dotted">
        <color rgb="FF000000"/>
      </top>
      <bottom style="double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righ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wrapText="1"/>
    </xf>
    <xf borderId="0" fillId="0" fontId="6" numFmtId="165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2" fontId="7" numFmtId="0" xfId="0" applyAlignment="1" applyBorder="1" applyFill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0" fillId="0" fontId="9" numFmtId="0" xfId="0" applyAlignment="1" applyFont="1">
      <alignment horizontal="center" shrinkToFit="0" vertical="top" wrapText="1"/>
    </xf>
    <xf borderId="1" fillId="3" fontId="9" numFmtId="0" xfId="0" applyAlignment="1" applyBorder="1" applyFill="1" applyFont="1">
      <alignment horizontal="center" shrinkToFit="0" vertical="top" wrapText="1"/>
    </xf>
    <xf borderId="2" fillId="3" fontId="9" numFmtId="0" xfId="0" applyAlignment="1" applyBorder="1" applyFont="1">
      <alignment horizontal="center" shrinkToFit="0" vertical="top" wrapText="1"/>
    </xf>
    <xf borderId="1" fillId="2" fontId="3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center" wrapText="1"/>
    </xf>
    <xf borderId="1" fillId="2" fontId="3" numFmtId="0" xfId="0" applyAlignment="1" applyBorder="1" applyFont="1">
      <alignment horizontal="right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shrinkToFit="0" vertical="center" wrapText="1"/>
    </xf>
    <xf borderId="1" fillId="2" fontId="3" numFmtId="0" xfId="0" applyAlignment="1" applyBorder="1" applyFont="1">
      <alignment shrinkToFit="0" wrapText="1"/>
    </xf>
    <xf borderId="0" fillId="0" fontId="7" numFmtId="0" xfId="0" applyAlignment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3" fillId="3" fontId="7" numFmtId="0" xfId="0" applyAlignment="1" applyBorder="1" applyFont="1">
      <alignment shrinkToFit="0" vertical="center" wrapText="1"/>
    </xf>
    <xf borderId="5" fillId="0" fontId="8" numFmtId="0" xfId="0" applyBorder="1" applyFont="1"/>
    <xf borderId="6" fillId="3" fontId="7" numFmtId="166" xfId="0" applyAlignment="1" applyBorder="1" applyFont="1" applyNumberFormat="1">
      <alignment horizontal="right" shrinkToFit="0" wrapText="1"/>
    </xf>
    <xf borderId="6" fillId="3" fontId="7" numFmtId="165" xfId="0" applyAlignment="1" applyBorder="1" applyFont="1" applyNumberFormat="1">
      <alignment horizontal="right" shrinkToFit="0" wrapText="1"/>
    </xf>
    <xf borderId="4" fillId="3" fontId="3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10" fillId="0" fontId="7" numFmtId="0" xfId="0" applyAlignment="1" applyBorder="1" applyFont="1">
      <alignment shrinkToFit="0" vertical="center" wrapText="1"/>
    </xf>
    <xf borderId="11" fillId="0" fontId="8" numFmtId="0" xfId="0" applyBorder="1" applyFont="1"/>
    <xf borderId="12" fillId="0" fontId="8" numFmtId="0" xfId="0" applyBorder="1" applyFont="1"/>
    <xf borderId="13" fillId="0" fontId="7" numFmtId="165" xfId="0" applyAlignment="1" applyBorder="1" applyFont="1" applyNumberFormat="1">
      <alignment horizontal="right" shrinkToFit="0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shrinkToFit="0" vertical="center" wrapText="1"/>
    </xf>
    <xf borderId="17" fillId="0" fontId="8" numFmtId="0" xfId="0" applyBorder="1" applyFont="1"/>
    <xf borderId="18" fillId="0" fontId="8" numFmtId="0" xfId="0" applyBorder="1" applyFont="1"/>
    <xf borderId="19" fillId="0" fontId="3" numFmtId="0" xfId="0" applyAlignment="1" applyBorder="1" applyFont="1">
      <alignment horizontal="center" shrinkToFit="0" wrapText="1"/>
    </xf>
    <xf borderId="16" fillId="0" fontId="3" numFmtId="165" xfId="0" applyAlignment="1" applyBorder="1" applyFont="1" applyNumberFormat="1">
      <alignment horizontal="right" shrinkToFit="0" wrapText="1"/>
    </xf>
    <xf borderId="7" fillId="0" fontId="3" numFmtId="165" xfId="0" applyAlignment="1" applyBorder="1" applyFont="1" applyNumberFormat="1">
      <alignment horizontal="right" shrinkToFit="0" wrapText="1"/>
    </xf>
    <xf borderId="7" fillId="0" fontId="3" numFmtId="167" xfId="0" applyAlignment="1" applyBorder="1" applyFont="1" applyNumberFormat="1">
      <alignment horizontal="right" shrinkToFit="0" vertical="bottom" wrapText="1"/>
    </xf>
    <xf borderId="20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16" fillId="0" fontId="3" numFmtId="165" xfId="0" applyAlignment="1" applyBorder="1" applyFont="1" applyNumberFormat="1">
      <alignment shrinkToFit="0" vertical="center" wrapText="1"/>
    </xf>
    <xf borderId="7" fillId="0" fontId="3" numFmtId="165" xfId="0" applyAlignment="1" applyBorder="1" applyFont="1" applyNumberFormat="1">
      <alignment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shrinkToFit="0" vertical="center" wrapText="1"/>
    </xf>
    <xf borderId="23" fillId="0" fontId="8" numFmtId="0" xfId="0" applyBorder="1" applyFont="1"/>
    <xf borderId="24" fillId="0" fontId="8" numFmtId="0" xfId="0" applyBorder="1" applyFont="1"/>
    <xf borderId="25" fillId="0" fontId="3" numFmtId="0" xfId="0" applyAlignment="1" applyBorder="1" applyFont="1">
      <alignment horizontal="center" shrinkToFit="0" vertical="center" wrapText="1"/>
    </xf>
    <xf borderId="25" fillId="0" fontId="3" numFmtId="0" xfId="0" applyAlignment="1" applyBorder="1" applyFont="1">
      <alignment horizontal="center" shrinkToFit="0" wrapText="1"/>
    </xf>
    <xf borderId="22" fillId="0" fontId="3" numFmtId="165" xfId="0" applyAlignment="1" applyBorder="1" applyFont="1" applyNumberFormat="1">
      <alignment shrinkToFit="0" vertical="center" wrapText="1"/>
    </xf>
    <xf borderId="6" fillId="0" fontId="3" numFmtId="165" xfId="0" applyAlignment="1" applyBorder="1" applyFont="1" applyNumberFormat="1">
      <alignment shrinkToFit="0" vertical="center" wrapText="1"/>
    </xf>
    <xf borderId="6" fillId="0" fontId="3" numFmtId="167" xfId="0" applyAlignment="1" applyBorder="1" applyFont="1" applyNumberFormat="1">
      <alignment horizontal="right" shrinkToFit="0" vertical="bottom" wrapText="1"/>
    </xf>
    <xf borderId="26" fillId="0" fontId="3" numFmtId="0" xfId="0" applyAlignment="1" applyBorder="1" applyFont="1">
      <alignment horizontal="center" shrinkToFit="0" vertical="center" wrapText="1"/>
    </xf>
    <xf borderId="13" fillId="0" fontId="7" numFmtId="165" xfId="0" applyAlignment="1" applyBorder="1" applyFont="1" applyNumberFormat="1">
      <alignment shrinkToFit="0" vertical="center" wrapText="1"/>
    </xf>
    <xf borderId="25" fillId="0" fontId="3" numFmtId="1" xfId="0" applyAlignment="1" applyBorder="1" applyFont="1" applyNumberFormat="1">
      <alignment horizontal="center" shrinkToFit="0" wrapText="1"/>
    </xf>
    <xf borderId="22" fillId="0" fontId="3" numFmtId="165" xfId="0" applyAlignment="1" applyBorder="1" applyFont="1" applyNumberFormat="1">
      <alignment horizontal="right" shrinkToFit="0" wrapText="1"/>
    </xf>
    <xf borderId="6" fillId="0" fontId="3" numFmtId="165" xfId="0" applyAlignment="1" applyBorder="1" applyFont="1" applyNumberFormat="1">
      <alignment horizontal="right" shrinkToFit="0" wrapText="1"/>
    </xf>
    <xf borderId="3" fillId="3" fontId="7" numFmtId="0" xfId="0" applyAlignment="1" applyBorder="1" applyFont="1">
      <alignment horizontal="left" shrinkToFit="0" vertical="center" wrapText="1"/>
    </xf>
    <xf borderId="1" fillId="3" fontId="7" numFmtId="166" xfId="0" applyAlignment="1" applyBorder="1" applyFont="1" applyNumberFormat="1">
      <alignment shrinkToFit="0" vertical="center" wrapText="1"/>
    </xf>
    <xf borderId="1" fillId="3" fontId="7" numFmtId="167" xfId="0" applyAlignment="1" applyBorder="1" applyFont="1" applyNumberFormat="1">
      <alignment shrinkToFit="0" vertical="center" wrapText="1"/>
    </xf>
    <xf borderId="0" fillId="0" fontId="3" numFmtId="168" xfId="0" applyAlignment="1" applyFont="1" applyNumberFormat="1">
      <alignment shrinkToFit="0" vertical="center" wrapText="1"/>
    </xf>
    <xf borderId="7" fillId="0" fontId="3" numFmtId="0" xfId="0" applyAlignment="1" applyBorder="1" applyFont="1">
      <alignment shrinkToFit="0" vertical="center" wrapText="1"/>
    </xf>
    <xf borderId="27" fillId="0" fontId="10" numFmtId="0" xfId="0" applyAlignment="1" applyBorder="1" applyFont="1">
      <alignment horizontal="left" shrinkToFit="0" vertical="center" wrapText="1"/>
    </xf>
    <xf borderId="27" fillId="0" fontId="8" numFmtId="0" xfId="0" applyBorder="1" applyFont="1"/>
    <xf borderId="28" fillId="0" fontId="8" numFmtId="0" xfId="0" applyBorder="1" applyFont="1"/>
    <xf borderId="13" fillId="0" fontId="10" numFmtId="165" xfId="0" applyAlignment="1" applyBorder="1" applyFont="1" applyNumberFormat="1">
      <alignment horizontal="right" shrinkToFit="0" vertical="center" wrapText="1"/>
    </xf>
    <xf borderId="13" fillId="0" fontId="10" numFmtId="167" xfId="0" applyAlignment="1" applyBorder="1" applyFont="1" applyNumberFormat="1">
      <alignment horizontal="right" shrinkToFit="0" wrapText="1"/>
    </xf>
    <xf borderId="0" fillId="0" fontId="3" numFmtId="0" xfId="0" applyAlignment="1" applyFont="1">
      <alignment shrinkToFit="0" vertical="top" wrapText="1"/>
    </xf>
    <xf borderId="7" fillId="0" fontId="3" numFmtId="0" xfId="0" applyAlignment="1" applyBorder="1" applyFont="1">
      <alignment shrinkToFit="0" vertical="top" wrapText="1"/>
    </xf>
    <xf borderId="15" fillId="0" fontId="3" numFmtId="0" xfId="0" applyAlignment="1" applyBorder="1" applyFont="1">
      <alignment horizontal="center" shrinkToFit="0" vertical="top" wrapText="1"/>
    </xf>
    <xf borderId="16" fillId="0" fontId="3" numFmtId="0" xfId="0" applyAlignment="1" applyBorder="1" applyFont="1">
      <alignment readingOrder="0" shrinkToFit="0" vertical="center" wrapText="1"/>
    </xf>
    <xf borderId="19" fillId="0" fontId="3" numFmtId="0" xfId="0" applyAlignment="1" applyBorder="1" applyFont="1">
      <alignment horizontal="left" shrinkToFit="0" vertical="top" wrapText="1"/>
    </xf>
    <xf borderId="19" fillId="0" fontId="3" numFmtId="0" xfId="0" applyAlignment="1" applyBorder="1" applyFont="1">
      <alignment shrinkToFit="0" vertical="top" wrapText="1"/>
    </xf>
    <xf borderId="16" fillId="0" fontId="3" numFmtId="165" xfId="0" applyAlignment="1" applyBorder="1" applyFont="1" applyNumberFormat="1">
      <alignment horizontal="right" shrinkToFit="0" vertical="center" wrapText="1"/>
    </xf>
    <xf borderId="7" fillId="0" fontId="3" numFmtId="165" xfId="0" applyAlignment="1" applyBorder="1" applyFont="1" applyNumberFormat="1">
      <alignment horizontal="right" shrinkToFit="0" vertical="center" wrapText="1"/>
    </xf>
    <xf borderId="7" fillId="0" fontId="11" numFmtId="167" xfId="0" applyAlignment="1" applyBorder="1" applyFont="1" applyNumberFormat="1">
      <alignment horizontal="right" shrinkToFit="0" vertical="center" wrapText="1"/>
    </xf>
    <xf borderId="20" fillId="0" fontId="3" numFmtId="0" xfId="0" applyAlignment="1" applyBorder="1" applyFont="1">
      <alignment horizontal="center" shrinkToFit="0" vertical="top" wrapText="1"/>
    </xf>
    <xf borderId="0" fillId="0" fontId="3" numFmtId="9" xfId="0" applyAlignment="1" applyFont="1" applyNumberFormat="1">
      <alignment shrinkToFit="0" vertical="top" wrapText="1"/>
    </xf>
    <xf borderId="18" fillId="0" fontId="3" numFmtId="0" xfId="0" applyAlignment="1" applyBorder="1" applyFont="1">
      <alignment horizontal="center" shrinkToFit="0" vertical="top" wrapText="1"/>
    </xf>
    <xf borderId="19" fillId="0" fontId="3" numFmtId="164" xfId="0" applyAlignment="1" applyBorder="1" applyFont="1" applyNumberFormat="1">
      <alignment horizontal="left" shrinkToFit="0" vertical="top" wrapText="1"/>
    </xf>
    <xf borderId="19" fillId="0" fontId="3" numFmtId="9" xfId="0" applyAlignment="1" applyBorder="1" applyFont="1" applyNumberFormat="1">
      <alignment horizontal="center" shrinkToFit="0" vertical="top" wrapText="1"/>
    </xf>
    <xf borderId="19" fillId="0" fontId="3" numFmtId="0" xfId="0" applyAlignment="1" applyBorder="1" applyFont="1">
      <alignment horizontal="center" shrinkToFit="0" vertical="top" wrapText="1"/>
    </xf>
    <xf borderId="7" fillId="0" fontId="3" numFmtId="167" xfId="0" applyAlignment="1" applyBorder="1" applyFont="1" applyNumberFormat="1">
      <alignment horizontal="right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16" fillId="4" fontId="7" numFmtId="0" xfId="0" applyAlignment="1" applyBorder="1" applyFill="1" applyFont="1">
      <alignment readingOrder="0" shrinkToFit="0" wrapText="1"/>
    </xf>
    <xf borderId="19" fillId="0" fontId="3" numFmtId="0" xfId="0" applyAlignment="1" applyBorder="1" applyFont="1">
      <alignment horizontal="left" shrinkToFit="0" vertical="center" wrapText="1"/>
    </xf>
    <xf borderId="19" fillId="0" fontId="3" numFmtId="1" xfId="0" applyAlignment="1" applyBorder="1" applyFont="1" applyNumberFormat="1">
      <alignment horizontal="center" shrinkToFit="0" vertical="center" wrapText="1"/>
    </xf>
    <xf borderId="16" fillId="0" fontId="3" numFmtId="164" xfId="0" applyAlignment="1" applyBorder="1" applyFont="1" applyNumberFormat="1">
      <alignment shrinkToFit="0" vertical="center" wrapText="1"/>
    </xf>
    <xf borderId="7" fillId="0" fontId="7" numFmtId="165" xfId="0" applyAlignment="1" applyBorder="1" applyFont="1" applyNumberFormat="1">
      <alignment horizontal="right" shrinkToFit="0" vertical="center" wrapText="1"/>
    </xf>
    <xf borderId="7" fillId="0" fontId="7" numFmtId="167" xfId="0" applyAlignment="1" applyBorder="1" applyFont="1" applyNumberFormat="1">
      <alignment horizontal="right" shrinkToFit="0" wrapText="1"/>
    </xf>
    <xf borderId="16" fillId="0" fontId="3" numFmtId="0" xfId="0" applyAlignment="1" applyBorder="1" applyFont="1">
      <alignment readingOrder="0" shrinkToFit="0" vertical="bottom" wrapText="1"/>
    </xf>
    <xf borderId="7" fillId="0" fontId="3" numFmtId="167" xfId="0" applyAlignment="1" applyBorder="1" applyFont="1" applyNumberFormat="1">
      <alignment shrinkToFit="0" vertical="center" wrapText="1"/>
    </xf>
    <xf borderId="20" fillId="0" fontId="3" numFmtId="167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" fillId="2" fontId="7" numFmtId="166" xfId="0" applyAlignment="1" applyBorder="1" applyFont="1" applyNumberFormat="1">
      <alignment shrinkToFit="0" vertical="center" wrapText="1"/>
    </xf>
    <xf borderId="1" fillId="2" fontId="7" numFmtId="167" xfId="0" applyAlignment="1" applyBorder="1" applyFont="1" applyNumberFormat="1">
      <alignment shrinkToFit="0" vertical="center" wrapText="1"/>
    </xf>
    <xf borderId="4" fillId="2" fontId="7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2" fillId="0" fontId="6" numFmtId="0" xfId="0" applyAlignment="1" applyBorder="1" applyFont="1">
      <alignment readingOrder="0" shrinkToFit="0" vertical="center" wrapText="1"/>
    </xf>
    <xf borderId="0" fillId="0" fontId="3" numFmtId="164" xfId="0" applyAlignment="1" applyFont="1" applyNumberFormat="1">
      <alignment horizontal="center" shrinkToFit="0" vertical="bottom" wrapText="1"/>
    </xf>
    <xf borderId="0" fillId="0" fontId="7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4.43"/>
    <col customWidth="1" min="3" max="3" width="10.86"/>
    <col customWidth="1" min="4" max="4" width="4.43"/>
    <col customWidth="1" min="5" max="7" width="7.29"/>
    <col customWidth="1" min="8" max="8" width="39.43"/>
    <col customWidth="1" min="9" max="9" width="5.14"/>
    <col customWidth="1" min="10" max="10" width="6.57"/>
    <col customWidth="1" min="11" max="11" width="5.14"/>
    <col customWidth="1" min="12" max="12" width="6.57"/>
    <col customWidth="1" min="13" max="14" width="10.86"/>
    <col customWidth="1" min="15" max="16" width="23.0"/>
    <col customWidth="1" min="17" max="18" width="15.86"/>
    <col customWidth="1" min="19" max="19" width="4.43"/>
  </cols>
  <sheetData>
    <row r="1">
      <c r="A1" s="1"/>
      <c r="B1" s="2" t="s">
        <v>0</v>
      </c>
      <c r="S1" s="1"/>
    </row>
    <row r="2">
      <c r="A2" s="3"/>
      <c r="B2" s="3"/>
      <c r="C2" s="3"/>
      <c r="D2" s="3"/>
      <c r="E2" s="3"/>
      <c r="F2" s="3"/>
      <c r="G2" s="3"/>
      <c r="H2" s="3"/>
      <c r="I2" s="1"/>
      <c r="J2" s="4"/>
      <c r="K2" s="3"/>
      <c r="L2" s="3"/>
      <c r="M2" s="3"/>
      <c r="N2" s="5"/>
      <c r="O2" s="6"/>
      <c r="P2" s="7"/>
      <c r="Q2" s="3"/>
      <c r="R2" s="3"/>
      <c r="S2" s="3"/>
    </row>
    <row r="3">
      <c r="A3" s="3"/>
      <c r="B3" s="3" t="s">
        <v>1</v>
      </c>
      <c r="G3" s="6" t="s">
        <v>2</v>
      </c>
      <c r="H3" s="3" t="s">
        <v>3</v>
      </c>
      <c r="S3" s="3"/>
    </row>
    <row r="4">
      <c r="A4" s="3"/>
      <c r="B4" s="3" t="s">
        <v>4</v>
      </c>
      <c r="G4" s="6" t="s">
        <v>2</v>
      </c>
      <c r="H4" s="8" t="s">
        <v>5</v>
      </c>
      <c r="S4" s="3"/>
    </row>
    <row r="5">
      <c r="A5" s="3"/>
      <c r="B5" s="3" t="s">
        <v>6</v>
      </c>
      <c r="G5" s="6" t="s">
        <v>2</v>
      </c>
      <c r="H5" s="3" t="s">
        <v>7</v>
      </c>
      <c r="S5" s="3"/>
    </row>
    <row r="6">
      <c r="A6" s="3"/>
      <c r="B6" s="3" t="s">
        <v>8</v>
      </c>
      <c r="G6" s="9" t="s">
        <v>2</v>
      </c>
      <c r="H6" s="3" t="s">
        <v>9</v>
      </c>
      <c r="S6" s="10"/>
    </row>
    <row r="7">
      <c r="A7" s="3"/>
      <c r="B7" s="3" t="s">
        <v>10</v>
      </c>
      <c r="G7" s="6" t="s">
        <v>2</v>
      </c>
      <c r="H7" s="8" t="s">
        <v>11</v>
      </c>
      <c r="S7" s="3"/>
    </row>
    <row r="8">
      <c r="A8" s="3"/>
      <c r="B8" s="3" t="s">
        <v>12</v>
      </c>
      <c r="G8" s="6" t="s">
        <v>2</v>
      </c>
      <c r="H8" s="3" t="s">
        <v>13</v>
      </c>
      <c r="S8" s="3"/>
    </row>
    <row r="9">
      <c r="A9" s="3"/>
      <c r="B9" s="3" t="s">
        <v>14</v>
      </c>
      <c r="G9" s="6" t="s">
        <v>2</v>
      </c>
      <c r="H9" s="3" t="s">
        <v>15</v>
      </c>
      <c r="S9" s="3"/>
    </row>
    <row r="10">
      <c r="A10" s="3"/>
      <c r="B10" s="3" t="s">
        <v>16</v>
      </c>
      <c r="G10" s="6" t="s">
        <v>2</v>
      </c>
      <c r="H10" s="3" t="s">
        <v>17</v>
      </c>
      <c r="S10" s="3"/>
    </row>
    <row r="11">
      <c r="A11" s="3"/>
      <c r="B11" s="3" t="s">
        <v>18</v>
      </c>
      <c r="G11" s="6" t="s">
        <v>2</v>
      </c>
      <c r="H11" s="3" t="s">
        <v>19</v>
      </c>
      <c r="S11" s="11"/>
    </row>
    <row r="12">
      <c r="A12" s="3"/>
      <c r="B12" s="3"/>
      <c r="C12" s="3"/>
      <c r="D12" s="3"/>
      <c r="E12" s="3"/>
      <c r="F12" s="3"/>
      <c r="G12" s="3"/>
      <c r="H12" s="3"/>
      <c r="I12" s="1"/>
      <c r="J12" s="4"/>
      <c r="K12" s="3"/>
      <c r="L12" s="3"/>
      <c r="M12" s="3"/>
      <c r="N12" s="5"/>
      <c r="O12" s="6"/>
      <c r="P12" s="7"/>
      <c r="Q12" s="12">
        <v>16237.0</v>
      </c>
      <c r="S12" s="11"/>
    </row>
    <row r="13">
      <c r="A13" s="3"/>
      <c r="B13" s="3"/>
      <c r="C13" s="3"/>
      <c r="D13" s="3"/>
      <c r="E13" s="3"/>
      <c r="F13" s="3"/>
      <c r="G13" s="3"/>
      <c r="H13" s="3"/>
      <c r="I13" s="1"/>
      <c r="J13" s="4"/>
      <c r="K13" s="3"/>
      <c r="L13" s="3"/>
      <c r="M13" s="3"/>
      <c r="N13" s="5"/>
      <c r="O13" s="6"/>
      <c r="P13" s="7"/>
      <c r="Q13" s="13" t="s">
        <v>20</v>
      </c>
      <c r="S13" s="11"/>
    </row>
    <row r="14">
      <c r="A14" s="14"/>
      <c r="B14" s="15" t="s">
        <v>21</v>
      </c>
      <c r="C14" s="16" t="s">
        <v>22</v>
      </c>
      <c r="D14" s="17"/>
      <c r="E14" s="17"/>
      <c r="F14" s="17"/>
      <c r="G14" s="17"/>
      <c r="H14" s="18"/>
      <c r="I14" s="16" t="s">
        <v>23</v>
      </c>
      <c r="J14" s="17"/>
      <c r="K14" s="17"/>
      <c r="L14" s="18"/>
      <c r="M14" s="15" t="s">
        <v>24</v>
      </c>
      <c r="N14" s="15" t="s">
        <v>25</v>
      </c>
      <c r="O14" s="15" t="s">
        <v>26</v>
      </c>
      <c r="P14" s="15" t="s">
        <v>27</v>
      </c>
      <c r="Q14" s="15" t="s">
        <v>28</v>
      </c>
      <c r="R14" s="15" t="s">
        <v>29</v>
      </c>
      <c r="S14" s="14"/>
    </row>
    <row r="15">
      <c r="A15" s="19"/>
      <c r="B15" s="20">
        <v>1.0</v>
      </c>
      <c r="C15" s="21">
        <v>2.0</v>
      </c>
      <c r="D15" s="17"/>
      <c r="E15" s="17"/>
      <c r="F15" s="17"/>
      <c r="G15" s="17"/>
      <c r="H15" s="18"/>
      <c r="I15" s="21">
        <v>3.0</v>
      </c>
      <c r="J15" s="18"/>
      <c r="K15" s="21">
        <v>4.0</v>
      </c>
      <c r="L15" s="18"/>
      <c r="M15" s="20" t="s">
        <v>30</v>
      </c>
      <c r="N15" s="20">
        <v>6.0</v>
      </c>
      <c r="O15" s="20">
        <v>7.0</v>
      </c>
      <c r="P15" s="20" t="s">
        <v>31</v>
      </c>
      <c r="Q15" s="20">
        <v>9.0</v>
      </c>
      <c r="R15" s="20">
        <v>10.0</v>
      </c>
      <c r="S15" s="19"/>
    </row>
    <row r="16">
      <c r="A16" s="3"/>
      <c r="B16" s="22"/>
      <c r="C16" s="23"/>
      <c r="D16" s="17"/>
      <c r="E16" s="17"/>
      <c r="F16" s="17"/>
      <c r="G16" s="17"/>
      <c r="H16" s="18"/>
      <c r="I16" s="15" t="s">
        <v>32</v>
      </c>
      <c r="J16" s="15" t="s">
        <v>33</v>
      </c>
      <c r="K16" s="15" t="s">
        <v>32</v>
      </c>
      <c r="L16" s="15" t="s">
        <v>33</v>
      </c>
      <c r="M16" s="24"/>
      <c r="N16" s="25"/>
      <c r="O16" s="26"/>
      <c r="P16" s="22"/>
      <c r="Q16" s="27"/>
      <c r="R16" s="22"/>
      <c r="S16" s="3"/>
    </row>
    <row r="17">
      <c r="A17" s="28"/>
      <c r="B17" s="29">
        <v>1.0</v>
      </c>
      <c r="C17" s="30" t="s">
        <v>34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1"/>
      <c r="P17" s="32">
        <f t="shared" ref="P17:Q17" si="1">sum(P20:P27)</f>
        <v>0</v>
      </c>
      <c r="Q17" s="33">
        <f t="shared" si="1"/>
        <v>0</v>
      </c>
      <c r="R17" s="34"/>
      <c r="S17" s="3"/>
    </row>
    <row r="18">
      <c r="A18" s="28"/>
      <c r="B18" s="35"/>
      <c r="C18" s="36" t="s">
        <v>35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R18" s="37"/>
      <c r="S18" s="3"/>
    </row>
    <row r="19">
      <c r="A19" s="28"/>
      <c r="B19" s="35"/>
      <c r="C19" s="38">
        <v>521211.0</v>
      </c>
      <c r="D19" s="39" t="s">
        <v>36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2"/>
      <c r="Q19" s="42"/>
      <c r="R19" s="43"/>
      <c r="S19" s="3"/>
    </row>
    <row r="20">
      <c r="A20" s="28"/>
      <c r="B20" s="35"/>
      <c r="C20" s="44" t="s">
        <v>37</v>
      </c>
      <c r="D20" s="45" t="s">
        <v>38</v>
      </c>
      <c r="E20" s="46"/>
      <c r="F20" s="46"/>
      <c r="G20" s="46"/>
      <c r="H20" s="47"/>
      <c r="I20" s="48">
        <v>1.0</v>
      </c>
      <c r="J20" s="48" t="s">
        <v>39</v>
      </c>
      <c r="K20" s="48"/>
      <c r="L20" s="48"/>
      <c r="M20" s="48">
        <f>I20</f>
        <v>1</v>
      </c>
      <c r="N20" s="48" t="s">
        <v>40</v>
      </c>
      <c r="O20" s="49"/>
      <c r="P20" s="50">
        <f t="shared" ref="P20:P22" si="2">M20*O20</f>
        <v>0</v>
      </c>
      <c r="Q20" s="51">
        <f t="shared" ref="Q20:Q22" si="3">P20/$Q$12</f>
        <v>0</v>
      </c>
      <c r="R20" s="52"/>
      <c r="S20" s="3"/>
    </row>
    <row r="21">
      <c r="A21" s="28"/>
      <c r="B21" s="35"/>
      <c r="C21" s="44" t="s">
        <v>37</v>
      </c>
      <c r="D21" s="45" t="s">
        <v>41</v>
      </c>
      <c r="E21" s="46"/>
      <c r="F21" s="46"/>
      <c r="G21" s="46"/>
      <c r="H21" s="47"/>
      <c r="I21" s="53">
        <v>5.0</v>
      </c>
      <c r="J21" s="53" t="s">
        <v>42</v>
      </c>
      <c r="K21" s="53">
        <v>3.0</v>
      </c>
      <c r="L21" s="53" t="s">
        <v>43</v>
      </c>
      <c r="M21" s="48">
        <f t="shared" ref="M21:M22" si="4">I21*K21</f>
        <v>15</v>
      </c>
      <c r="N21" s="53" t="s">
        <v>44</v>
      </c>
      <c r="O21" s="54"/>
      <c r="P21" s="55">
        <f t="shared" si="2"/>
        <v>0</v>
      </c>
      <c r="Q21" s="51">
        <f t="shared" si="3"/>
        <v>0</v>
      </c>
      <c r="R21" s="52" t="s">
        <v>45</v>
      </c>
      <c r="S21" s="3"/>
    </row>
    <row r="22">
      <c r="A22" s="28"/>
      <c r="B22" s="35"/>
      <c r="C22" s="56" t="s">
        <v>37</v>
      </c>
      <c r="D22" s="57" t="s">
        <v>46</v>
      </c>
      <c r="E22" s="58"/>
      <c r="F22" s="58"/>
      <c r="G22" s="58"/>
      <c r="H22" s="59"/>
      <c r="I22" s="60">
        <v>5.0</v>
      </c>
      <c r="J22" s="60" t="s">
        <v>42</v>
      </c>
      <c r="K22" s="60">
        <v>3.0</v>
      </c>
      <c r="L22" s="60" t="s">
        <v>43</v>
      </c>
      <c r="M22" s="61">
        <f t="shared" si="4"/>
        <v>15</v>
      </c>
      <c r="N22" s="60" t="s">
        <v>44</v>
      </c>
      <c r="O22" s="62"/>
      <c r="P22" s="63">
        <f t="shared" si="2"/>
        <v>0</v>
      </c>
      <c r="Q22" s="64">
        <f t="shared" si="3"/>
        <v>0</v>
      </c>
      <c r="R22" s="65" t="s">
        <v>45</v>
      </c>
      <c r="S22" s="3"/>
    </row>
    <row r="23">
      <c r="A23" s="28"/>
      <c r="B23" s="35"/>
      <c r="C23" s="38">
        <v>521219.0</v>
      </c>
      <c r="D23" s="39" t="s">
        <v>47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66"/>
      <c r="Q23" s="66"/>
      <c r="R23" s="43"/>
      <c r="S23" s="3"/>
    </row>
    <row r="24">
      <c r="A24" s="28"/>
      <c r="B24" s="35"/>
      <c r="C24" s="44" t="s">
        <v>37</v>
      </c>
      <c r="D24" s="45" t="s">
        <v>48</v>
      </c>
      <c r="E24" s="46"/>
      <c r="F24" s="46"/>
      <c r="G24" s="46"/>
      <c r="H24" s="47"/>
      <c r="I24" s="48">
        <v>10.0</v>
      </c>
      <c r="J24" s="48" t="s">
        <v>42</v>
      </c>
      <c r="K24" s="48">
        <v>3.0</v>
      </c>
      <c r="L24" s="48" t="s">
        <v>49</v>
      </c>
      <c r="M24" s="48">
        <f t="shared" ref="M24:M25" si="5">I24*K24</f>
        <v>30</v>
      </c>
      <c r="N24" s="48" t="s">
        <v>50</v>
      </c>
      <c r="O24" s="49"/>
      <c r="P24" s="50">
        <f t="shared" ref="P24:P25" si="6">M24*O24</f>
        <v>0</v>
      </c>
      <c r="Q24" s="51">
        <f t="shared" ref="Q24:Q25" si="7">P24/$Q$12</f>
        <v>0</v>
      </c>
      <c r="R24" s="52" t="s">
        <v>45</v>
      </c>
      <c r="S24" s="3"/>
    </row>
    <row r="25">
      <c r="A25" s="28"/>
      <c r="B25" s="35"/>
      <c r="C25" s="56" t="s">
        <v>37</v>
      </c>
      <c r="D25" s="57" t="s">
        <v>51</v>
      </c>
      <c r="E25" s="58"/>
      <c r="F25" s="58"/>
      <c r="G25" s="58"/>
      <c r="H25" s="59"/>
      <c r="I25" s="61">
        <v>10.0</v>
      </c>
      <c r="J25" s="61" t="s">
        <v>42</v>
      </c>
      <c r="K25" s="67">
        <v>2.0</v>
      </c>
      <c r="L25" s="61" t="s">
        <v>43</v>
      </c>
      <c r="M25" s="61">
        <f t="shared" si="5"/>
        <v>20</v>
      </c>
      <c r="N25" s="61" t="s">
        <v>44</v>
      </c>
      <c r="O25" s="68"/>
      <c r="P25" s="69">
        <f t="shared" si="6"/>
        <v>0</v>
      </c>
      <c r="Q25" s="64">
        <f t="shared" si="7"/>
        <v>0</v>
      </c>
      <c r="R25" s="65" t="s">
        <v>45</v>
      </c>
      <c r="S25" s="3"/>
    </row>
    <row r="26">
      <c r="A26" s="28"/>
      <c r="B26" s="35"/>
      <c r="C26" s="38">
        <v>524119.0</v>
      </c>
      <c r="D26" s="39" t="s">
        <v>52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1"/>
      <c r="P26" s="66"/>
      <c r="Q26" s="66"/>
      <c r="R26" s="43"/>
      <c r="S26" s="3"/>
    </row>
    <row r="27">
      <c r="A27" s="28"/>
      <c r="B27" s="35"/>
      <c r="C27" s="56" t="s">
        <v>37</v>
      </c>
      <c r="D27" s="57" t="s">
        <v>53</v>
      </c>
      <c r="E27" s="58"/>
      <c r="F27" s="58"/>
      <c r="G27" s="58"/>
      <c r="H27" s="59"/>
      <c r="I27" s="61">
        <v>10.0</v>
      </c>
      <c r="J27" s="61" t="s">
        <v>42</v>
      </c>
      <c r="K27" s="67">
        <v>4.0</v>
      </c>
      <c r="L27" s="61" t="s">
        <v>43</v>
      </c>
      <c r="M27" s="61">
        <f>I27*K27</f>
        <v>40</v>
      </c>
      <c r="N27" s="61" t="s">
        <v>50</v>
      </c>
      <c r="O27" s="68"/>
      <c r="P27" s="69">
        <f>M27*O27</f>
        <v>0</v>
      </c>
      <c r="Q27" s="64">
        <f>P27/$Q$12</f>
        <v>0</v>
      </c>
      <c r="R27" s="65" t="s">
        <v>45</v>
      </c>
      <c r="S27" s="3"/>
    </row>
    <row r="28">
      <c r="A28" s="28"/>
      <c r="B28" s="29">
        <v>2.0</v>
      </c>
      <c r="C28" s="70" t="s">
        <v>54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31"/>
      <c r="P28" s="71">
        <f>sum(P30:P31)</f>
        <v>0</v>
      </c>
      <c r="Q28" s="72">
        <f>sum(Q29:Q31)</f>
        <v>0</v>
      </c>
      <c r="R28" s="34"/>
      <c r="S28" s="73"/>
    </row>
    <row r="29">
      <c r="A29" s="3"/>
      <c r="B29" s="74"/>
      <c r="C29" s="75" t="s">
        <v>55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78"/>
      <c r="Q29" s="79"/>
      <c r="R29" s="43"/>
      <c r="S29" s="73"/>
    </row>
    <row r="30">
      <c r="A30" s="80"/>
      <c r="B30" s="81"/>
      <c r="C30" s="82" t="s">
        <v>37</v>
      </c>
      <c r="D30" s="83" t="s">
        <v>56</v>
      </c>
      <c r="E30" s="46"/>
      <c r="F30" s="46"/>
      <c r="G30" s="46"/>
      <c r="H30" s="47"/>
      <c r="I30" s="84"/>
      <c r="J30" s="85"/>
      <c r="K30" s="53">
        <v>1.0</v>
      </c>
      <c r="L30" s="53" t="s">
        <v>39</v>
      </c>
      <c r="M30" s="53">
        <v>1.0</v>
      </c>
      <c r="N30" s="53" t="s">
        <v>39</v>
      </c>
      <c r="O30" s="86">
        <f>Q30*Q12</f>
        <v>0</v>
      </c>
      <c r="P30" s="87">
        <f t="shared" ref="P30:P31" si="8">M30*O30</f>
        <v>0</v>
      </c>
      <c r="Q30" s="88"/>
      <c r="R30" s="89"/>
      <c r="S30" s="90"/>
    </row>
    <row r="31">
      <c r="A31" s="80"/>
      <c r="B31" s="81"/>
      <c r="C31" s="91" t="s">
        <v>37</v>
      </c>
      <c r="D31" s="57" t="s">
        <v>57</v>
      </c>
      <c r="E31" s="58"/>
      <c r="F31" s="58"/>
      <c r="G31" s="58"/>
      <c r="H31" s="59"/>
      <c r="I31" s="92"/>
      <c r="J31" s="84"/>
      <c r="K31" s="93">
        <v>0.1</v>
      </c>
      <c r="L31" s="94" t="s">
        <v>43</v>
      </c>
      <c r="M31" s="53">
        <v>1.0</v>
      </c>
      <c r="N31" s="53" t="s">
        <v>39</v>
      </c>
      <c r="O31" s="86">
        <f>Q31*Q12</f>
        <v>0</v>
      </c>
      <c r="P31" s="87">
        <f t="shared" si="8"/>
        <v>0</v>
      </c>
      <c r="Q31" s="95">
        <f>10%*Q30</f>
        <v>0</v>
      </c>
      <c r="R31" s="89"/>
      <c r="S31" s="90"/>
    </row>
    <row r="32">
      <c r="A32" s="28"/>
      <c r="B32" s="29">
        <v>3.0</v>
      </c>
      <c r="C32" s="70" t="s">
        <v>58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31"/>
      <c r="P32" s="71">
        <f t="shared" ref="P32:Q32" si="9">sum(P34:P40)</f>
        <v>0</v>
      </c>
      <c r="Q32" s="72">
        <f t="shared" si="9"/>
        <v>0</v>
      </c>
      <c r="R32" s="96"/>
      <c r="S32" s="7"/>
    </row>
    <row r="33">
      <c r="A33" s="97"/>
      <c r="B33" s="98"/>
      <c r="C33" s="38">
        <v>524211.0</v>
      </c>
      <c r="D33" s="99" t="s">
        <v>59</v>
      </c>
      <c r="E33" s="46"/>
      <c r="F33" s="46"/>
      <c r="G33" s="46"/>
      <c r="H33" s="47"/>
      <c r="I33" s="100"/>
      <c r="J33" s="53"/>
      <c r="K33" s="101"/>
      <c r="L33" s="53"/>
      <c r="M33" s="53"/>
      <c r="N33" s="53"/>
      <c r="O33" s="102"/>
      <c r="P33" s="103"/>
      <c r="Q33" s="104"/>
      <c r="R33" s="52"/>
      <c r="S33" s="6"/>
    </row>
    <row r="34">
      <c r="A34" s="97"/>
      <c r="B34" s="98"/>
      <c r="C34" s="91" t="s">
        <v>37</v>
      </c>
      <c r="D34" s="105" t="s">
        <v>60</v>
      </c>
      <c r="E34" s="46"/>
      <c r="F34" s="46"/>
      <c r="G34" s="46"/>
      <c r="H34" s="47"/>
      <c r="I34" s="53">
        <v>1.0</v>
      </c>
      <c r="J34" s="53" t="s">
        <v>42</v>
      </c>
      <c r="K34" s="101">
        <v>1.0</v>
      </c>
      <c r="L34" s="53" t="s">
        <v>43</v>
      </c>
      <c r="M34" s="53">
        <f t="shared" ref="M34:M40" si="10">I34*K34</f>
        <v>1</v>
      </c>
      <c r="N34" s="53" t="s">
        <v>44</v>
      </c>
      <c r="O34" s="54">
        <f t="shared" ref="O34:O39" si="11">R34*$Q$12</f>
        <v>0</v>
      </c>
      <c r="P34" s="55">
        <f t="shared" ref="P34:P40" si="12">O34*M34</f>
        <v>0</v>
      </c>
      <c r="Q34" s="106">
        <f t="shared" ref="Q34:Q40" si="13">P34/$Q$12</f>
        <v>0</v>
      </c>
      <c r="R34" s="107"/>
      <c r="S34" s="4"/>
    </row>
    <row r="35">
      <c r="A35" s="97"/>
      <c r="B35" s="98"/>
      <c r="C35" s="91" t="s">
        <v>37</v>
      </c>
      <c r="D35" s="105" t="s">
        <v>61</v>
      </c>
      <c r="E35" s="46"/>
      <c r="F35" s="46"/>
      <c r="G35" s="46"/>
      <c r="H35" s="47"/>
      <c r="I35" s="53">
        <v>1.0</v>
      </c>
      <c r="J35" s="53" t="s">
        <v>42</v>
      </c>
      <c r="K35" s="101">
        <v>1.0</v>
      </c>
      <c r="L35" s="53" t="s">
        <v>43</v>
      </c>
      <c r="M35" s="53">
        <f t="shared" si="10"/>
        <v>1</v>
      </c>
      <c r="N35" s="53" t="s">
        <v>44</v>
      </c>
      <c r="O35" s="54">
        <f t="shared" si="11"/>
        <v>0</v>
      </c>
      <c r="P35" s="55">
        <f t="shared" si="12"/>
        <v>0</v>
      </c>
      <c r="Q35" s="106">
        <f t="shared" si="13"/>
        <v>0</v>
      </c>
      <c r="R35" s="107"/>
      <c r="S35" s="4"/>
    </row>
    <row r="36">
      <c r="A36" s="97"/>
      <c r="B36" s="98"/>
      <c r="C36" s="91" t="s">
        <v>37</v>
      </c>
      <c r="D36" s="105" t="s">
        <v>62</v>
      </c>
      <c r="E36" s="46"/>
      <c r="F36" s="46"/>
      <c r="G36" s="46"/>
      <c r="H36" s="47"/>
      <c r="I36" s="53">
        <v>1.0</v>
      </c>
      <c r="J36" s="53" t="s">
        <v>42</v>
      </c>
      <c r="K36" s="101">
        <v>7.0</v>
      </c>
      <c r="L36" s="53" t="s">
        <v>49</v>
      </c>
      <c r="M36" s="53">
        <f t="shared" si="10"/>
        <v>7</v>
      </c>
      <c r="N36" s="53" t="s">
        <v>50</v>
      </c>
      <c r="O36" s="54">
        <f t="shared" si="11"/>
        <v>0</v>
      </c>
      <c r="P36" s="55">
        <f t="shared" si="12"/>
        <v>0</v>
      </c>
      <c r="Q36" s="106">
        <f t="shared" si="13"/>
        <v>0</v>
      </c>
      <c r="R36" s="107"/>
      <c r="S36" s="4"/>
    </row>
    <row r="37">
      <c r="A37" s="97"/>
      <c r="B37" s="98"/>
      <c r="C37" s="91" t="s">
        <v>37</v>
      </c>
      <c r="D37" s="105" t="s">
        <v>63</v>
      </c>
      <c r="E37" s="46"/>
      <c r="F37" s="46"/>
      <c r="G37" s="46"/>
      <c r="H37" s="47"/>
      <c r="I37" s="53">
        <v>1.0</v>
      </c>
      <c r="J37" s="53" t="s">
        <v>42</v>
      </c>
      <c r="K37" s="101">
        <v>7.0</v>
      </c>
      <c r="L37" s="53" t="s">
        <v>49</v>
      </c>
      <c r="M37" s="53">
        <f t="shared" si="10"/>
        <v>7</v>
      </c>
      <c r="N37" s="53" t="s">
        <v>50</v>
      </c>
      <c r="O37" s="54">
        <f t="shared" si="11"/>
        <v>0</v>
      </c>
      <c r="P37" s="55">
        <f t="shared" si="12"/>
        <v>0</v>
      </c>
      <c r="Q37" s="106">
        <f t="shared" si="13"/>
        <v>0</v>
      </c>
      <c r="R37" s="107"/>
      <c r="S37" s="4"/>
    </row>
    <row r="38">
      <c r="A38" s="97"/>
      <c r="B38" s="98"/>
      <c r="C38" s="91" t="s">
        <v>37</v>
      </c>
      <c r="D38" s="105" t="s">
        <v>64</v>
      </c>
      <c r="E38" s="46"/>
      <c r="F38" s="46"/>
      <c r="G38" s="46"/>
      <c r="H38" s="47"/>
      <c r="I38" s="53">
        <v>1.0</v>
      </c>
      <c r="J38" s="53" t="s">
        <v>42</v>
      </c>
      <c r="K38" s="101">
        <v>7.0</v>
      </c>
      <c r="L38" s="53" t="s">
        <v>49</v>
      </c>
      <c r="M38" s="53">
        <f t="shared" si="10"/>
        <v>7</v>
      </c>
      <c r="N38" s="53" t="s">
        <v>50</v>
      </c>
      <c r="O38" s="54">
        <f t="shared" si="11"/>
        <v>0</v>
      </c>
      <c r="P38" s="55">
        <f t="shared" si="12"/>
        <v>0</v>
      </c>
      <c r="Q38" s="106">
        <f t="shared" si="13"/>
        <v>0</v>
      </c>
      <c r="R38" s="107"/>
      <c r="S38" s="4"/>
    </row>
    <row r="39">
      <c r="A39" s="97"/>
      <c r="B39" s="98"/>
      <c r="C39" s="91" t="s">
        <v>37</v>
      </c>
      <c r="D39" s="105" t="s">
        <v>63</v>
      </c>
      <c r="E39" s="46"/>
      <c r="F39" s="46"/>
      <c r="G39" s="46"/>
      <c r="H39" s="47"/>
      <c r="I39" s="53">
        <v>1.0</v>
      </c>
      <c r="J39" s="53" t="s">
        <v>42</v>
      </c>
      <c r="K39" s="101">
        <v>7.0</v>
      </c>
      <c r="L39" s="53" t="s">
        <v>49</v>
      </c>
      <c r="M39" s="53">
        <f t="shared" si="10"/>
        <v>7</v>
      </c>
      <c r="N39" s="53" t="s">
        <v>50</v>
      </c>
      <c r="O39" s="54">
        <f t="shared" si="11"/>
        <v>0</v>
      </c>
      <c r="P39" s="55">
        <f t="shared" si="12"/>
        <v>0</v>
      </c>
      <c r="Q39" s="106">
        <f t="shared" si="13"/>
        <v>0</v>
      </c>
      <c r="R39" s="107"/>
      <c r="S39" s="4"/>
    </row>
    <row r="40">
      <c r="A40" s="97"/>
      <c r="B40" s="98"/>
      <c r="C40" s="108" t="s">
        <v>37</v>
      </c>
      <c r="D40" s="109" t="s">
        <v>65</v>
      </c>
      <c r="E40" s="46"/>
      <c r="F40" s="46"/>
      <c r="G40" s="46"/>
      <c r="H40" s="47"/>
      <c r="I40" s="53">
        <v>1.0</v>
      </c>
      <c r="J40" s="53" t="s">
        <v>42</v>
      </c>
      <c r="K40" s="101">
        <v>2.0</v>
      </c>
      <c r="L40" s="53" t="s">
        <v>43</v>
      </c>
      <c r="M40" s="53">
        <f t="shared" si="10"/>
        <v>2</v>
      </c>
      <c r="N40" s="53" t="s">
        <v>66</v>
      </c>
      <c r="O40" s="54"/>
      <c r="P40" s="55">
        <f t="shared" si="12"/>
        <v>0</v>
      </c>
      <c r="Q40" s="106">
        <f t="shared" si="13"/>
        <v>0</v>
      </c>
      <c r="R40" s="52"/>
      <c r="S40" s="6"/>
    </row>
    <row r="41">
      <c r="A41" s="14"/>
      <c r="B41" s="16" t="s">
        <v>67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31"/>
      <c r="P41" s="110">
        <f t="shared" ref="P41:Q41" si="14">P17+P28+P32</f>
        <v>0</v>
      </c>
      <c r="Q41" s="111">
        <f t="shared" si="14"/>
        <v>0</v>
      </c>
      <c r="R41" s="112"/>
      <c r="S41" s="28"/>
    </row>
    <row r="42">
      <c r="A42" s="113"/>
      <c r="B42" s="114" t="s">
        <v>68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  <c r="S42" s="3"/>
    </row>
    <row r="43">
      <c r="A43" s="3"/>
      <c r="B43" s="3"/>
      <c r="C43" s="113"/>
      <c r="D43" s="3"/>
      <c r="E43" s="3"/>
      <c r="F43" s="3"/>
      <c r="G43" s="3"/>
      <c r="H43" s="3"/>
      <c r="I43" s="1"/>
      <c r="J43" s="4"/>
      <c r="K43" s="3"/>
      <c r="L43" s="3"/>
      <c r="M43" s="3"/>
      <c r="N43" s="5"/>
      <c r="O43" s="6"/>
      <c r="P43" s="7"/>
      <c r="Q43" s="115"/>
      <c r="R43" s="3"/>
      <c r="S43" s="3"/>
    </row>
    <row r="44">
      <c r="A44" s="3"/>
      <c r="B44" s="3"/>
      <c r="C44" s="113"/>
      <c r="D44" s="3"/>
      <c r="E44" s="3"/>
      <c r="F44" s="3"/>
      <c r="G44" s="3"/>
      <c r="H44" s="3"/>
      <c r="I44" s="1"/>
      <c r="J44" s="4"/>
      <c r="K44" s="3"/>
      <c r="L44" s="3"/>
      <c r="M44" s="3"/>
      <c r="N44" s="5"/>
      <c r="O44" s="6"/>
      <c r="P44" s="115" t="s">
        <v>69</v>
      </c>
      <c r="S44" s="3"/>
    </row>
    <row r="45">
      <c r="A45" s="3"/>
      <c r="B45" s="3"/>
      <c r="C45" s="3"/>
      <c r="D45" s="3"/>
      <c r="E45" s="3"/>
      <c r="F45" s="3"/>
      <c r="G45" s="3"/>
      <c r="H45" s="3"/>
      <c r="I45" s="1"/>
      <c r="J45" s="116"/>
      <c r="K45" s="28"/>
      <c r="L45" s="28"/>
      <c r="M45" s="28"/>
      <c r="N45" s="5"/>
      <c r="O45" s="6"/>
      <c r="P45" s="6" t="s">
        <v>70</v>
      </c>
      <c r="S45" s="3"/>
    </row>
    <row r="46">
      <c r="A46" s="3"/>
      <c r="B46" s="3"/>
      <c r="C46" s="3"/>
      <c r="D46" s="3"/>
      <c r="E46" s="3"/>
      <c r="F46" s="3"/>
      <c r="G46" s="3"/>
      <c r="H46" s="3"/>
      <c r="I46" s="1"/>
      <c r="J46" s="4"/>
      <c r="K46" s="3"/>
      <c r="L46" s="3"/>
      <c r="M46" s="3"/>
      <c r="N46" s="5"/>
      <c r="O46" s="6"/>
      <c r="P46" s="7"/>
      <c r="Q46" s="117"/>
      <c r="R46" s="3"/>
      <c r="S46" s="3"/>
    </row>
    <row r="47">
      <c r="A47" s="3"/>
      <c r="B47" s="3"/>
      <c r="C47" s="3"/>
      <c r="D47" s="3"/>
      <c r="E47" s="3"/>
      <c r="F47" s="3"/>
      <c r="G47" s="3"/>
      <c r="H47" s="3"/>
      <c r="I47" s="1"/>
      <c r="J47" s="4"/>
      <c r="K47" s="3"/>
      <c r="L47" s="3"/>
      <c r="M47" s="3"/>
      <c r="N47" s="5"/>
      <c r="O47" s="6"/>
      <c r="P47" s="7"/>
      <c r="Q47" s="6"/>
      <c r="R47" s="3"/>
      <c r="S47" s="3"/>
    </row>
    <row r="48">
      <c r="A48" s="3"/>
      <c r="B48" s="3"/>
      <c r="C48" s="3"/>
      <c r="D48" s="3"/>
      <c r="E48" s="3"/>
      <c r="F48" s="3"/>
      <c r="G48" s="3"/>
      <c r="H48" s="3"/>
      <c r="I48" s="1"/>
      <c r="J48" s="4"/>
      <c r="K48" s="3"/>
      <c r="L48" s="3"/>
      <c r="M48" s="3"/>
      <c r="N48" s="5"/>
      <c r="O48" s="6"/>
      <c r="P48" s="7"/>
      <c r="Q48" s="6"/>
      <c r="R48" s="3"/>
      <c r="S48" s="3"/>
    </row>
    <row r="49">
      <c r="A49" s="3"/>
      <c r="B49" s="3"/>
      <c r="C49" s="3"/>
      <c r="D49" s="3"/>
      <c r="E49" s="3"/>
      <c r="F49" s="3"/>
      <c r="G49" s="3"/>
      <c r="H49" s="3"/>
      <c r="I49" s="1"/>
      <c r="J49" s="4"/>
      <c r="K49" s="3"/>
      <c r="L49" s="3"/>
      <c r="M49" s="3"/>
      <c r="N49" s="5"/>
      <c r="O49" s="6"/>
      <c r="P49" s="7"/>
      <c r="Q49" s="6"/>
      <c r="R49" s="3"/>
      <c r="S49" s="3"/>
    </row>
    <row r="50">
      <c r="A50" s="3"/>
      <c r="B50" s="3"/>
      <c r="C50" s="3"/>
      <c r="D50" s="3"/>
      <c r="E50" s="3"/>
      <c r="F50" s="3"/>
      <c r="G50" s="3"/>
      <c r="H50" s="3"/>
      <c r="I50" s="1"/>
      <c r="J50" s="4"/>
      <c r="K50" s="3"/>
      <c r="L50" s="3"/>
      <c r="M50" s="3"/>
      <c r="N50" s="5"/>
      <c r="O50" s="6"/>
      <c r="P50" s="6"/>
      <c r="S50" s="3"/>
    </row>
    <row r="51">
      <c r="A51" s="3"/>
      <c r="B51" s="3"/>
      <c r="C51" s="3"/>
      <c r="D51" s="3"/>
      <c r="E51" s="3"/>
      <c r="F51" s="3"/>
      <c r="G51" s="3"/>
      <c r="H51" s="3"/>
      <c r="I51" s="1"/>
      <c r="J51" s="4"/>
      <c r="K51" s="3"/>
      <c r="L51" s="3"/>
      <c r="M51" s="3"/>
      <c r="N51" s="5"/>
      <c r="O51" s="6"/>
      <c r="P51" s="7"/>
      <c r="Q51" s="1"/>
      <c r="R51" s="3"/>
      <c r="S51" s="3"/>
    </row>
  </sheetData>
  <mergeCells count="56">
    <mergeCell ref="D39:H39"/>
    <mergeCell ref="D40:H40"/>
    <mergeCell ref="B41:O41"/>
    <mergeCell ref="B42:R42"/>
    <mergeCell ref="P44:R44"/>
    <mergeCell ref="P45:R45"/>
    <mergeCell ref="P50:R50"/>
    <mergeCell ref="D31:H31"/>
    <mergeCell ref="D33:H33"/>
    <mergeCell ref="D34:H34"/>
    <mergeCell ref="D35:H35"/>
    <mergeCell ref="D36:H36"/>
    <mergeCell ref="D37:H37"/>
    <mergeCell ref="D38:H38"/>
    <mergeCell ref="H5:R5"/>
    <mergeCell ref="H6:R6"/>
    <mergeCell ref="B1:R1"/>
    <mergeCell ref="B3:F3"/>
    <mergeCell ref="H3:R3"/>
    <mergeCell ref="B4:F4"/>
    <mergeCell ref="H4:R4"/>
    <mergeCell ref="B5:F5"/>
    <mergeCell ref="B6:F6"/>
    <mergeCell ref="B10:F10"/>
    <mergeCell ref="B11:F11"/>
    <mergeCell ref="C14:H14"/>
    <mergeCell ref="C15:H15"/>
    <mergeCell ref="C16:H16"/>
    <mergeCell ref="B7:F7"/>
    <mergeCell ref="H7:R7"/>
    <mergeCell ref="B8:F8"/>
    <mergeCell ref="H8:R8"/>
    <mergeCell ref="B9:F9"/>
    <mergeCell ref="H9:R9"/>
    <mergeCell ref="H10:R10"/>
    <mergeCell ref="H11:R11"/>
    <mergeCell ref="Q12:R12"/>
    <mergeCell ref="Q13:R13"/>
    <mergeCell ref="I14:L14"/>
    <mergeCell ref="I15:J15"/>
    <mergeCell ref="K15:L15"/>
    <mergeCell ref="C17:O17"/>
    <mergeCell ref="C18:O18"/>
    <mergeCell ref="D19:O19"/>
    <mergeCell ref="D20:H20"/>
    <mergeCell ref="D21:H21"/>
    <mergeCell ref="D22:H22"/>
    <mergeCell ref="D23:O23"/>
    <mergeCell ref="D24:H24"/>
    <mergeCell ref="D25:H25"/>
    <mergeCell ref="D26:O26"/>
    <mergeCell ref="D27:H27"/>
    <mergeCell ref="C28:O28"/>
    <mergeCell ref="C29:O29"/>
    <mergeCell ref="D30:H30"/>
    <mergeCell ref="C32:O3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2013-08-30T10:13:41Z</dcterms:created>
  <dc:creator>ROKAP-AKP</dc:creator>
</cp:coreProperties>
</file>